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75" windowWidth="15480" windowHeight="1164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>'Выполнение заданий'!$A$7:$O$20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заданий'!$1:$6</definedName>
  </definedNames>
  <calcPr calcId="145621"/>
</workbook>
</file>

<file path=xl/calcChain.xml><?xml version="1.0" encoding="utf-8"?>
<calcChain xmlns="http://schemas.openxmlformats.org/spreadsheetml/2006/main">
  <c r="B5" i="3" l="1"/>
  <c r="N6" i="2"/>
  <c r="O5" i="2"/>
  <c r="O6" i="2"/>
  <c r="B1" i="2"/>
  <c r="B2" i="2"/>
  <c r="B3" i="2"/>
  <c r="J3" i="2"/>
  <c r="B4" i="2"/>
  <c r="C6" i="2"/>
  <c r="D6" i="2"/>
  <c r="E6" i="2"/>
  <c r="F6" i="2"/>
  <c r="G6" i="2"/>
  <c r="H6" i="2"/>
  <c r="I6" i="2"/>
  <c r="J6" i="2"/>
  <c r="K6" i="2"/>
  <c r="L6" i="2"/>
  <c r="M6" i="2"/>
</calcChain>
</file>

<file path=xl/sharedStrings.xml><?xml version="1.0" encoding="utf-8"?>
<sst xmlns="http://schemas.openxmlformats.org/spreadsheetml/2006/main" count="168" uniqueCount="121">
  <si>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</si>
  <si>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</si>
  <si>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</si>
  <si>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</si>
  <si>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</si>
  <si>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</si>
  <si>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25</t>
  </si>
  <si>
    <t>01-Русский язык</t>
  </si>
  <si>
    <t>55-Омская область</t>
  </si>
  <si>
    <t>24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</si>
  <si>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</si>
  <si>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</si>
  <si>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</si>
  <si>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</si>
  <si>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</si>
  <si>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</si>
  <si>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</si>
  <si>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</si>
  <si>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</si>
  <si>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</si>
  <si>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</si>
  <si>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</si>
  <si>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</si>
  <si>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</si>
  <si>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</si>
  <si>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</si>
  <si>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</si>
  <si>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</si>
  <si>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5210</t>
  </si>
  <si>
    <t>Алексей</t>
  </si>
  <si>
    <t>Сергеевич</t>
  </si>
  <si>
    <t>5209</t>
  </si>
  <si>
    <t>Владислав</t>
  </si>
  <si>
    <t>+++++++3</t>
  </si>
  <si>
    <t>Андреевич</t>
  </si>
  <si>
    <t>Дмитрий</t>
  </si>
  <si>
    <t>5211</t>
  </si>
  <si>
    <t>Дарья</t>
  </si>
  <si>
    <t>Андреевна</t>
  </si>
  <si>
    <t>+++----1</t>
  </si>
  <si>
    <t>+++-+-+1</t>
  </si>
  <si>
    <t>Александрович</t>
  </si>
  <si>
    <t>25011</t>
  </si>
  <si>
    <t>Баев</t>
  </si>
  <si>
    <t>Антонович</t>
  </si>
  <si>
    <t>099018</t>
  </si>
  <si>
    <t>++++++++-+++-++++-+++-+++-++++</t>
  </si>
  <si>
    <t>-+-+-+-2</t>
  </si>
  <si>
    <t>1(1)1(2)1(1)1(3)2(2)2(2)1(3)3(3)2(2)1(2)1(1)1(1)</t>
  </si>
  <si>
    <t>Баскаль</t>
  </si>
  <si>
    <t>914926</t>
  </si>
  <si>
    <t>----++++---+---+---++-++-+-++-</t>
  </si>
  <si>
    <t>-------2</t>
  </si>
  <si>
    <t>1(1)1(2)1(1)1(3)1(2)1(2)0(3)0(3)0(2)0(2)1(1)1(1)</t>
  </si>
  <si>
    <t>Башкиров</t>
  </si>
  <si>
    <t>884175</t>
  </si>
  <si>
    <t>+++++++++--+-+-++-+++--+---+++</t>
  </si>
  <si>
    <t>+-+-+++1</t>
  </si>
  <si>
    <t>1(1)0(2)1(1)1(3)1(2)1(2)0(3)1(3)1(2)1(2)1(1)1(1)</t>
  </si>
  <si>
    <t>Боянова</t>
  </si>
  <si>
    <t>Анастасия</t>
  </si>
  <si>
    <t>Михайловна</t>
  </si>
  <si>
    <t>953065</t>
  </si>
  <si>
    <t>+--++++++--+++----++++-+-+-+--</t>
  </si>
  <si>
    <t>+--++-+2</t>
  </si>
  <si>
    <t>1(1)1(2)1(1)1(3)1(2)1(2)1(3)2(3)1(2)1(2)1(1)1(1)</t>
  </si>
  <si>
    <t>Гейнц</t>
  </si>
  <si>
    <t>914831</t>
  </si>
  <si>
    <t>-+++++++++++++-++-++++-+--++++</t>
  </si>
  <si>
    <t>+-+-+-+2</t>
  </si>
  <si>
    <t>1(1)1(2)1(1)1(3)2(2)1(2)1(3)0(3)2(2)1(2)1(1)0(1)</t>
  </si>
  <si>
    <t>Гордеева</t>
  </si>
  <si>
    <t>Кристина</t>
  </si>
  <si>
    <t>953078</t>
  </si>
  <si>
    <t>+++++++++++++++++++++++++++++-</t>
  </si>
  <si>
    <t>1(1)2(2)1(1)3(3)2(2)2(2)2(3)2(3)2(2)2(2)1(1)0(1)</t>
  </si>
  <si>
    <t>Косова</t>
  </si>
  <si>
    <t>Ивановна</t>
  </si>
  <si>
    <t>778365</t>
  </si>
  <si>
    <t>+--++-++-+++-++-+--+----------</t>
  </si>
  <si>
    <t>1(1)1(2)1(1)1(3)1(2)1(2)1(3)0(3)1(2)2(2)1(1)1(1)</t>
  </si>
  <si>
    <t>Павлов</t>
  </si>
  <si>
    <t>Павлович</t>
  </si>
  <si>
    <t>982176</t>
  </si>
  <si>
    <t>++++++++-+++-++++++++++++++--+</t>
  </si>
  <si>
    <t>-++++++2</t>
  </si>
  <si>
    <t>1(1)1(2)1(1)2(3)2(2)1(2)3(3)2(3)2(2)1(2)1(1)1(1)</t>
  </si>
  <si>
    <t>Переславцев</t>
  </si>
  <si>
    <t>Валерьевич</t>
  </si>
  <si>
    <t>870614</t>
  </si>
  <si>
    <t>++++-++4</t>
  </si>
  <si>
    <t>1(1)2(2)1(1)3(3)2(2)2(2)3(3)2(3)2(2)2(2)1(1)1(1)</t>
  </si>
  <si>
    <t>Понкратова</t>
  </si>
  <si>
    <t>Вероника</t>
  </si>
  <si>
    <t>Евгеньевна</t>
  </si>
  <si>
    <t>953017</t>
  </si>
  <si>
    <t>-+-++++++-++++--++++++-+-+-+-+</t>
  </si>
  <si>
    <t>------+1</t>
  </si>
  <si>
    <t>1(1)1(2)1(1)1(3)1(2)1(2)2(3)0(3)1(2)1(2)1(1)1(1)</t>
  </si>
  <si>
    <t>Пугин</t>
  </si>
  <si>
    <t>952870</t>
  </si>
  <si>
    <t>++--++++--++--++++--+-++++++-+</t>
  </si>
  <si>
    <t>+-+---+0</t>
  </si>
  <si>
    <t>1(1)1(2)1(1)1(3)1(2)2(2)1(3)1(3)1(2)1(2)1(1)1(1)</t>
  </si>
  <si>
    <t>Самарский</t>
  </si>
  <si>
    <t>Иван</t>
  </si>
  <si>
    <t>952690</t>
  </si>
  <si>
    <t>-++-++++---+-++-+-+++--+-+++-+</t>
  </si>
  <si>
    <t>------+2</t>
  </si>
  <si>
    <t>1(1)2(2)1(1)2(3)2(2)2(2)0(3)1(3)1(2)2(2)1(1)1(1)</t>
  </si>
  <si>
    <t>Свиридович</t>
  </si>
  <si>
    <t>Павловна</t>
  </si>
  <si>
    <t>914795</t>
  </si>
  <si>
    <t>+++-+++-+-++---+++--++-+--+--+</t>
  </si>
  <si>
    <t>1(1)2(2)1(1)2(3)2(2)1(2)3(3)1(3)1(2)1(2)1(1)1(1)</t>
  </si>
  <si>
    <t>Туманец</t>
  </si>
  <si>
    <t>Артём</t>
  </si>
  <si>
    <t>982009</t>
  </si>
  <si>
    <t>-+++-+++++-+++--++++++++++-+--</t>
  </si>
  <si>
    <t>--+++--2</t>
  </si>
  <si>
    <t>0(1)0(2)0(1)0(3)1(2)0(2)3(3)1(3)0(2)1(2)1(1)0(1)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</si>
</sst>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left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0"/>
  <sheetViews>
    <sheetView tabSelected="1" workbookViewId="0">
      <selection activeCell="D23" sqref="D23"/>
    </sheetView>
  </sheetViews>
  <sheetFormatPr defaultRowHeight="12.75" x14ac:dyDescent="0.2"/>
  <cols>
    <col min="1" max="1" width="4.140625" customWidth="1"/>
    <col min="2" max="3" width="8.42578125" customWidth="1"/>
    <col min="4" max="4" width="8.7109375" customWidth="1"/>
    <col min="6" max="6" width="13.28515625" bestFit="1" customWidth="1"/>
    <col min="7" max="7" width="11.28515625" bestFit="1" customWidth="1"/>
    <col min="8" max="8" width="15.85546875" bestFit="1" customWidth="1"/>
    <col min="9" max="10" width="15" customWidth="1"/>
    <col min="11" max="11" width="35.5703125" bestFit="1" customWidth="1"/>
    <col min="12" max="12" width="14.5703125" bestFit="1" customWidth="1"/>
    <col min="13" max="13" width="39.7109375" bestFit="1" customWidth="1"/>
    <col min="14" max="14" width="12" customWidth="1"/>
    <col min="15" max="15" width="11" customWidth="1"/>
  </cols>
  <sheetData>
    <row r="1" spans="1:15" ht="16.5" x14ac:dyDescent="0.2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  <c r="O1" s="1"/>
    </row>
    <row r="2" spans="1:15" ht="16.5" x14ac:dyDescent="0.2">
      <c r="B2" s="19" t="str">
        <f>S1_FileName</f>
        <v>55-Омская область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1"/>
      <c r="O2" s="1"/>
    </row>
    <row r="3" spans="1:15" ht="16.5" x14ac:dyDescent="0.2">
      <c r="B3" s="20" t="str">
        <f>S1_InstType</f>
        <v xml:space="preserve">Код АТЕ: </v>
      </c>
      <c r="C3" s="20"/>
      <c r="D3" s="20"/>
      <c r="E3" s="20"/>
      <c r="F3" s="20"/>
      <c r="G3" s="20"/>
      <c r="H3" s="20"/>
      <c r="I3" s="20"/>
      <c r="J3" s="21" t="str">
        <f>S1_SchoolCode</f>
        <v>25</v>
      </c>
      <c r="K3" s="21"/>
      <c r="L3" s="21"/>
      <c r="M3" s="21"/>
      <c r="N3" s="12"/>
    </row>
    <row r="4" spans="1:15" ht="16.5" x14ac:dyDescent="0.2">
      <c r="B4" s="19" t="str">
        <f>S1_SubjectCode</f>
        <v>01-Русский язык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1"/>
    </row>
    <row r="5" spans="1:15" ht="17.25" customHeight="1" thickBot="1" x14ac:dyDescent="0.25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3"/>
      <c r="O5" s="8" t="str">
        <f>S1_MinBall</f>
        <v>24</v>
      </c>
    </row>
    <row r="6" spans="1:15" ht="25.5" x14ac:dyDescent="0.2">
      <c r="B6" s="6" t="s">
        <v>0</v>
      </c>
      <c r="C6" s="5" t="str">
        <f>S1_FName1</f>
        <v>ППЭ</v>
      </c>
      <c r="D6" s="5" t="str">
        <f>S1_FName2</f>
        <v>Код ОУ</v>
      </c>
      <c r="E6" s="5" t="str">
        <f>S1_FName3</f>
        <v>Класс</v>
      </c>
      <c r="F6" s="5" t="str">
        <f>S1_FName4</f>
        <v>Фамилия</v>
      </c>
      <c r="G6" s="5" t="str">
        <f>S1_FName5</f>
        <v>Имя</v>
      </c>
      <c r="H6" s="5" t="str">
        <f>S1_FName6</f>
        <v>Отчество</v>
      </c>
      <c r="I6" s="5" t="str">
        <f>S1_FName13</f>
        <v>Серия документа</v>
      </c>
      <c r="J6" s="5" t="str">
        <f>S1_FName14</f>
        <v>Номер документа</v>
      </c>
      <c r="K6" s="5" t="str">
        <f>S1_FName10</f>
        <v>Задания типа А</v>
      </c>
      <c r="L6" s="5" t="str">
        <f>S1_FName11</f>
        <v>Задания типа В</v>
      </c>
      <c r="M6" s="5" t="str">
        <f>S1_FName12</f>
        <v>Задания типа C</v>
      </c>
      <c r="N6" s="14" t="str">
        <f>S1_FName18</f>
        <v>Первичный балл</v>
      </c>
      <c r="O6" s="9" t="str">
        <f>S1_FName15</f>
        <v>Балл</v>
      </c>
    </row>
    <row r="7" spans="1:15" ht="12.75" customHeight="1" x14ac:dyDescent="0.2">
      <c r="A7" s="2"/>
      <c r="B7" s="7">
        <v>1</v>
      </c>
      <c r="C7" s="3">
        <v>49</v>
      </c>
      <c r="D7" s="3" t="s">
        <v>42</v>
      </c>
      <c r="E7" s="3" t="s">
        <v>27</v>
      </c>
      <c r="F7" s="4" t="s">
        <v>43</v>
      </c>
      <c r="G7" s="4" t="s">
        <v>32</v>
      </c>
      <c r="H7" s="4" t="s">
        <v>44</v>
      </c>
      <c r="I7" s="4" t="s">
        <v>36</v>
      </c>
      <c r="J7" s="4" t="s">
        <v>45</v>
      </c>
      <c r="K7" s="4" t="s">
        <v>46</v>
      </c>
      <c r="L7" s="4" t="s">
        <v>47</v>
      </c>
      <c r="M7" s="4" t="s">
        <v>48</v>
      </c>
      <c r="N7" s="15">
        <v>47</v>
      </c>
      <c r="O7" s="10">
        <v>66</v>
      </c>
    </row>
    <row r="8" spans="1:15" ht="12.75" customHeight="1" x14ac:dyDescent="0.2">
      <c r="A8" s="2"/>
      <c r="B8" s="7">
        <v>2</v>
      </c>
      <c r="C8" s="3">
        <v>49</v>
      </c>
      <c r="D8" s="3" t="s">
        <v>42</v>
      </c>
      <c r="E8" s="3" t="s">
        <v>27</v>
      </c>
      <c r="F8" s="4" t="s">
        <v>49</v>
      </c>
      <c r="G8" s="4" t="s">
        <v>29</v>
      </c>
      <c r="H8" s="4" t="s">
        <v>41</v>
      </c>
      <c r="I8" s="4" t="s">
        <v>28</v>
      </c>
      <c r="J8" s="4" t="s">
        <v>50</v>
      </c>
      <c r="K8" s="4" t="s">
        <v>51</v>
      </c>
      <c r="L8" s="4" t="s">
        <v>52</v>
      </c>
      <c r="M8" s="4" t="s">
        <v>53</v>
      </c>
      <c r="N8" s="15">
        <v>23</v>
      </c>
      <c r="O8" s="10">
        <v>42</v>
      </c>
    </row>
    <row r="9" spans="1:15" ht="12.75" customHeight="1" x14ac:dyDescent="0.2">
      <c r="A9" s="2"/>
      <c r="B9" s="7">
        <v>3</v>
      </c>
      <c r="C9" s="3">
        <v>49</v>
      </c>
      <c r="D9" s="3" t="s">
        <v>42</v>
      </c>
      <c r="E9" s="3" t="s">
        <v>27</v>
      </c>
      <c r="F9" s="4" t="s">
        <v>54</v>
      </c>
      <c r="G9" s="4" t="s">
        <v>35</v>
      </c>
      <c r="H9" s="4" t="s">
        <v>34</v>
      </c>
      <c r="I9" s="4" t="s">
        <v>31</v>
      </c>
      <c r="J9" s="4" t="s">
        <v>55</v>
      </c>
      <c r="K9" s="4" t="s">
        <v>56</v>
      </c>
      <c r="L9" s="4" t="s">
        <v>57</v>
      </c>
      <c r="M9" s="4" t="s">
        <v>58</v>
      </c>
      <c r="N9" s="15">
        <v>36</v>
      </c>
      <c r="O9" s="10">
        <v>55</v>
      </c>
    </row>
    <row r="10" spans="1:15" ht="12.75" customHeight="1" x14ac:dyDescent="0.2">
      <c r="A10" s="2"/>
      <c r="B10" s="7">
        <v>4</v>
      </c>
      <c r="C10" s="3">
        <v>49</v>
      </c>
      <c r="D10" s="3" t="s">
        <v>42</v>
      </c>
      <c r="E10" s="3" t="s">
        <v>27</v>
      </c>
      <c r="F10" s="4" t="s">
        <v>59</v>
      </c>
      <c r="G10" s="4" t="s">
        <v>60</v>
      </c>
      <c r="H10" s="4" t="s">
        <v>61</v>
      </c>
      <c r="I10" s="4" t="s">
        <v>28</v>
      </c>
      <c r="J10" s="4" t="s">
        <v>62</v>
      </c>
      <c r="K10" s="4" t="s">
        <v>63</v>
      </c>
      <c r="L10" s="4" t="s">
        <v>64</v>
      </c>
      <c r="M10" s="4" t="s">
        <v>65</v>
      </c>
      <c r="N10" s="15">
        <v>36</v>
      </c>
      <c r="O10" s="10">
        <v>55</v>
      </c>
    </row>
    <row r="11" spans="1:15" ht="12.75" customHeight="1" x14ac:dyDescent="0.2">
      <c r="A11" s="2"/>
      <c r="B11" s="7">
        <v>5</v>
      </c>
      <c r="C11" s="3">
        <v>49</v>
      </c>
      <c r="D11" s="3" t="s">
        <v>42</v>
      </c>
      <c r="E11" s="3" t="s">
        <v>27</v>
      </c>
      <c r="F11" s="4" t="s">
        <v>66</v>
      </c>
      <c r="G11" s="4" t="s">
        <v>35</v>
      </c>
      <c r="H11" s="4" t="s">
        <v>30</v>
      </c>
      <c r="I11" s="4" t="s">
        <v>28</v>
      </c>
      <c r="J11" s="4" t="s">
        <v>67</v>
      </c>
      <c r="K11" s="4" t="s">
        <v>68</v>
      </c>
      <c r="L11" s="4" t="s">
        <v>69</v>
      </c>
      <c r="M11" s="4" t="s">
        <v>70</v>
      </c>
      <c r="N11" s="15">
        <v>42</v>
      </c>
      <c r="O11" s="10">
        <v>61</v>
      </c>
    </row>
    <row r="12" spans="1:15" ht="12.75" customHeight="1" x14ac:dyDescent="0.2">
      <c r="A12" s="2"/>
      <c r="B12" s="7">
        <v>6</v>
      </c>
      <c r="C12" s="3">
        <v>49</v>
      </c>
      <c r="D12" s="3" t="s">
        <v>42</v>
      </c>
      <c r="E12" s="3" t="s">
        <v>27</v>
      </c>
      <c r="F12" s="4" t="s">
        <v>71</v>
      </c>
      <c r="G12" s="4" t="s">
        <v>72</v>
      </c>
      <c r="H12" s="4" t="s">
        <v>38</v>
      </c>
      <c r="I12" s="4" t="s">
        <v>28</v>
      </c>
      <c r="J12" s="4" t="s">
        <v>73</v>
      </c>
      <c r="K12" s="4" t="s">
        <v>74</v>
      </c>
      <c r="L12" s="4" t="s">
        <v>33</v>
      </c>
      <c r="M12" s="4" t="s">
        <v>75</v>
      </c>
      <c r="N12" s="15">
        <v>59</v>
      </c>
      <c r="O12" s="10">
        <v>87</v>
      </c>
    </row>
    <row r="13" spans="1:15" ht="12.75" customHeight="1" x14ac:dyDescent="0.2">
      <c r="A13" s="2"/>
      <c r="B13" s="7">
        <v>7</v>
      </c>
      <c r="C13" s="3">
        <v>49</v>
      </c>
      <c r="D13" s="3" t="s">
        <v>42</v>
      </c>
      <c r="E13" s="3" t="s">
        <v>27</v>
      </c>
      <c r="F13" s="4" t="s">
        <v>76</v>
      </c>
      <c r="G13" s="4" t="s">
        <v>37</v>
      </c>
      <c r="H13" s="4" t="s">
        <v>77</v>
      </c>
      <c r="I13" s="4" t="s">
        <v>31</v>
      </c>
      <c r="J13" s="4" t="s">
        <v>78</v>
      </c>
      <c r="K13" s="4" t="s">
        <v>79</v>
      </c>
      <c r="L13" s="4" t="s">
        <v>40</v>
      </c>
      <c r="M13" s="4" t="s">
        <v>80</v>
      </c>
      <c r="N13" s="15">
        <v>30</v>
      </c>
      <c r="O13" s="10">
        <v>49</v>
      </c>
    </row>
    <row r="14" spans="1:15" ht="12.75" customHeight="1" x14ac:dyDescent="0.2">
      <c r="A14" s="2"/>
      <c r="B14" s="7">
        <v>8</v>
      </c>
      <c r="C14" s="3">
        <v>49</v>
      </c>
      <c r="D14" s="3" t="s">
        <v>42</v>
      </c>
      <c r="E14" s="3" t="s">
        <v>27</v>
      </c>
      <c r="F14" s="4" t="s">
        <v>81</v>
      </c>
      <c r="G14" s="4" t="s">
        <v>35</v>
      </c>
      <c r="H14" s="4" t="s">
        <v>82</v>
      </c>
      <c r="I14" s="4" t="s">
        <v>28</v>
      </c>
      <c r="J14" s="4" t="s">
        <v>83</v>
      </c>
      <c r="K14" s="4" t="s">
        <v>84</v>
      </c>
      <c r="L14" s="4" t="s">
        <v>85</v>
      </c>
      <c r="M14" s="4" t="s">
        <v>86</v>
      </c>
      <c r="N14" s="15">
        <v>52</v>
      </c>
      <c r="O14" s="10">
        <v>71</v>
      </c>
    </row>
    <row r="15" spans="1:15" ht="12.75" customHeight="1" x14ac:dyDescent="0.2">
      <c r="A15" s="2"/>
      <c r="B15" s="7">
        <v>9</v>
      </c>
      <c r="C15" s="3">
        <v>49</v>
      </c>
      <c r="D15" s="3" t="s">
        <v>42</v>
      </c>
      <c r="E15" s="3" t="s">
        <v>27</v>
      </c>
      <c r="F15" s="4" t="s">
        <v>87</v>
      </c>
      <c r="G15" s="4" t="s">
        <v>35</v>
      </c>
      <c r="H15" s="4" t="s">
        <v>88</v>
      </c>
      <c r="I15" s="4" t="s">
        <v>31</v>
      </c>
      <c r="J15" s="4" t="s">
        <v>89</v>
      </c>
      <c r="K15" s="4" t="s">
        <v>74</v>
      </c>
      <c r="L15" s="4" t="s">
        <v>90</v>
      </c>
      <c r="M15" s="4" t="s">
        <v>91</v>
      </c>
      <c r="N15" s="15">
        <v>61</v>
      </c>
      <c r="O15" s="10">
        <v>92</v>
      </c>
    </row>
    <row r="16" spans="1:15" ht="12.75" customHeight="1" x14ac:dyDescent="0.2">
      <c r="A16" s="2"/>
      <c r="B16" s="7">
        <v>10</v>
      </c>
      <c r="C16" s="3">
        <v>49</v>
      </c>
      <c r="D16" s="3" t="s">
        <v>42</v>
      </c>
      <c r="E16" s="3" t="s">
        <v>27</v>
      </c>
      <c r="F16" s="4" t="s">
        <v>92</v>
      </c>
      <c r="G16" s="4" t="s">
        <v>93</v>
      </c>
      <c r="H16" s="4" t="s">
        <v>94</v>
      </c>
      <c r="I16" s="4" t="s">
        <v>28</v>
      </c>
      <c r="J16" s="4" t="s">
        <v>95</v>
      </c>
      <c r="K16" s="4" t="s">
        <v>96</v>
      </c>
      <c r="L16" s="4" t="s">
        <v>97</v>
      </c>
      <c r="M16" s="4" t="s">
        <v>98</v>
      </c>
      <c r="N16" s="15">
        <v>35</v>
      </c>
      <c r="O16" s="10">
        <v>54</v>
      </c>
    </row>
    <row r="17" spans="1:15" ht="12.75" customHeight="1" x14ac:dyDescent="0.2">
      <c r="A17" s="2"/>
      <c r="B17" s="7">
        <v>11</v>
      </c>
      <c r="C17" s="3">
        <v>49</v>
      </c>
      <c r="D17" s="3" t="s">
        <v>42</v>
      </c>
      <c r="E17" s="3" t="s">
        <v>27</v>
      </c>
      <c r="F17" s="4" t="s">
        <v>99</v>
      </c>
      <c r="G17" s="4" t="s">
        <v>32</v>
      </c>
      <c r="H17" s="4" t="s">
        <v>30</v>
      </c>
      <c r="I17" s="4" t="s">
        <v>28</v>
      </c>
      <c r="J17" s="4" t="s">
        <v>100</v>
      </c>
      <c r="K17" s="4" t="s">
        <v>101</v>
      </c>
      <c r="L17" s="4" t="s">
        <v>102</v>
      </c>
      <c r="M17" s="4" t="s">
        <v>103</v>
      </c>
      <c r="N17" s="15">
        <v>36</v>
      </c>
      <c r="O17" s="10">
        <v>55</v>
      </c>
    </row>
    <row r="18" spans="1:15" ht="12.75" customHeight="1" x14ac:dyDescent="0.2">
      <c r="A18" s="2"/>
      <c r="B18" s="7">
        <v>12</v>
      </c>
      <c r="C18" s="3">
        <v>49</v>
      </c>
      <c r="D18" s="3" t="s">
        <v>42</v>
      </c>
      <c r="E18" s="3" t="s">
        <v>27</v>
      </c>
      <c r="F18" s="4" t="s">
        <v>104</v>
      </c>
      <c r="G18" s="4" t="s">
        <v>105</v>
      </c>
      <c r="H18" s="4" t="s">
        <v>41</v>
      </c>
      <c r="I18" s="4" t="s">
        <v>28</v>
      </c>
      <c r="J18" s="4" t="s">
        <v>106</v>
      </c>
      <c r="K18" s="4" t="s">
        <v>107</v>
      </c>
      <c r="L18" s="4" t="s">
        <v>108</v>
      </c>
      <c r="M18" s="4" t="s">
        <v>109</v>
      </c>
      <c r="N18" s="15">
        <v>37</v>
      </c>
      <c r="O18" s="10">
        <v>56</v>
      </c>
    </row>
    <row r="19" spans="1:15" ht="12.75" customHeight="1" x14ac:dyDescent="0.2">
      <c r="A19" s="2"/>
      <c r="B19" s="7">
        <v>13</v>
      </c>
      <c r="C19" s="3">
        <v>49</v>
      </c>
      <c r="D19" s="3" t="s">
        <v>42</v>
      </c>
      <c r="E19" s="3" t="s">
        <v>27</v>
      </c>
      <c r="F19" s="4" t="s">
        <v>110</v>
      </c>
      <c r="G19" s="4" t="s">
        <v>60</v>
      </c>
      <c r="H19" s="4" t="s">
        <v>111</v>
      </c>
      <c r="I19" s="4" t="s">
        <v>28</v>
      </c>
      <c r="J19" s="4" t="s">
        <v>112</v>
      </c>
      <c r="K19" s="4" t="s">
        <v>113</v>
      </c>
      <c r="L19" s="4" t="s">
        <v>39</v>
      </c>
      <c r="M19" s="4" t="s">
        <v>114</v>
      </c>
      <c r="N19" s="15">
        <v>38</v>
      </c>
      <c r="O19" s="10">
        <v>57</v>
      </c>
    </row>
    <row r="20" spans="1:15" ht="12.75" customHeight="1" x14ac:dyDescent="0.2">
      <c r="A20" s="2"/>
      <c r="B20" s="7">
        <v>14</v>
      </c>
      <c r="C20" s="3">
        <v>49</v>
      </c>
      <c r="D20" s="3" t="s">
        <v>42</v>
      </c>
      <c r="E20" s="3" t="s">
        <v>27</v>
      </c>
      <c r="F20" s="4" t="s">
        <v>115</v>
      </c>
      <c r="G20" s="4" t="s">
        <v>116</v>
      </c>
      <c r="H20" s="4" t="s">
        <v>88</v>
      </c>
      <c r="I20" s="4" t="s">
        <v>28</v>
      </c>
      <c r="J20" s="4" t="s">
        <v>117</v>
      </c>
      <c r="K20" s="4" t="s">
        <v>118</v>
      </c>
      <c r="L20" s="4" t="s">
        <v>119</v>
      </c>
      <c r="M20" s="4" t="s">
        <v>120</v>
      </c>
      <c r="N20" s="15">
        <v>34</v>
      </c>
      <c r="O20" s="10">
        <v>53</v>
      </c>
    </row>
  </sheetData>
  <mergeCells count="6">
    <mergeCell ref="B5:M5"/>
    <mergeCell ref="B4:M4"/>
    <mergeCell ref="B3:I3"/>
    <mergeCell ref="J3:M3"/>
    <mergeCell ref="B1:M1"/>
    <mergeCell ref="B2:M2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65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6"/>
  <sheetViews>
    <sheetView workbookViewId="0">
      <selection activeCell="A30005" sqref="A30005:O30006"/>
    </sheetView>
  </sheetViews>
  <sheetFormatPr defaultRowHeight="12.75" x14ac:dyDescent="0.2"/>
  <sheetData>
    <row r="5" spans="1:26" x14ac:dyDescent="0.2">
      <c r="A5" s="16" t="s">
        <v>2</v>
      </c>
      <c r="B5" t="e">
        <f>XLR_ERRNAME</f>
        <v>#NAME?</v>
      </c>
    </row>
    <row r="6" spans="1:26" x14ac:dyDescent="0.2">
      <c r="A6" t="s">
        <v>3</v>
      </c>
      <c r="B6">
        <v>0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7" t="s">
        <v>17</v>
      </c>
      <c r="Q6" s="17" t="s">
        <v>18</v>
      </c>
      <c r="R6" s="17" t="s">
        <v>19</v>
      </c>
      <c r="S6" s="17" t="s">
        <v>20</v>
      </c>
      <c r="T6" s="17" t="s">
        <v>21</v>
      </c>
      <c r="U6" s="17" t="s">
        <v>22</v>
      </c>
      <c r="V6" s="17" t="s">
        <v>23</v>
      </c>
      <c r="W6" s="17" t="s">
        <v>24</v>
      </c>
      <c r="X6" s="17" t="s">
        <v>25</v>
      </c>
      <c r="Y6" s="17" t="s">
        <v>26</v>
      </c>
      <c r="Z6" s="1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2</dc:creator>
  <cp:lastModifiedBy>Сосновская СОШ3</cp:lastModifiedBy>
  <cp:lastPrinted>2003-10-12T20:09:02Z</cp:lastPrinted>
  <dcterms:created xsi:type="dcterms:W3CDTF">2003-05-21T15:59:57Z</dcterms:created>
  <dcterms:modified xsi:type="dcterms:W3CDTF">2014-10-26T03:47:53Z</dcterms:modified>
</cp:coreProperties>
</file>